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https://wyregovuk.sharepoint.com/sites/PlanningPolicy/Shared Documents/Local Plan Implementation/Guidance/HP9 Applicants Guidance/HP9 Guidance/GI Guidance &amp; Calculator Final/6. April 2026/"/>
    </mc:Choice>
  </mc:AlternateContent>
  <xr:revisionPtr revIDLastSave="93" documentId="13_ncr:1_{4716A2B8-2A66-4FB3-A289-B9485D2BDAC1}" xr6:coauthVersionLast="47" xr6:coauthVersionMax="47" xr10:uidLastSave="{8273DF82-9421-4493-A67B-C2EE6383A2B5}"/>
  <bookViews>
    <workbookView xWindow="-98" yWindow="-98" windowWidth="21795" windowHeight="11625" xr2:uid="{00000000-000D-0000-FFFF-FFFF00000000}"/>
  </bookViews>
  <sheets>
    <sheet name="Intro" sheetId="8" r:id="rId1"/>
    <sheet name="1. Dwelling profile not known" sheetId="1" r:id="rId2"/>
    <sheet name="2. Dwelling profile known" sheetId="10" r:id="rId3"/>
    <sheet name="3. Contribu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B24" i="10" l="1"/>
  <c r="B27" i="10" s="1"/>
  <c r="D22" i="10"/>
  <c r="D21" i="10"/>
  <c r="D20" i="10"/>
  <c r="D19" i="10"/>
  <c r="D9" i="10"/>
  <c r="G13" i="10" s="1"/>
  <c r="D24" i="10" l="1"/>
  <c r="G22" i="10" s="1"/>
  <c r="G33" i="10" s="1"/>
  <c r="G14" i="10"/>
  <c r="G9" i="10"/>
  <c r="G11" i="10"/>
  <c r="G10" i="10"/>
  <c r="E15" i="7"/>
  <c r="E14" i="7"/>
  <c r="E13" i="7"/>
  <c r="E12" i="7"/>
  <c r="G15" i="10" l="1"/>
  <c r="G24" i="10"/>
  <c r="G35" i="10" s="1"/>
  <c r="G19" i="10"/>
  <c r="G30" i="10" s="1"/>
  <c r="G23" i="10"/>
  <c r="G34" i="10" s="1"/>
  <c r="G21" i="10"/>
  <c r="G32" i="10" s="1"/>
  <c r="D28" i="10"/>
  <c r="G20" i="10"/>
  <c r="G31" i="10" s="1"/>
  <c r="C7" i="7"/>
  <c r="E7" i="7" s="1"/>
  <c r="F15" i="7"/>
  <c r="F14" i="7"/>
  <c r="F13" i="7"/>
  <c r="F12" i="7"/>
  <c r="F11" i="7"/>
  <c r="B16" i="7"/>
  <c r="G25" i="10" l="1"/>
  <c r="G36" i="10" s="1"/>
  <c r="F17" i="7"/>
  <c r="C9" i="1" l="1"/>
  <c r="F14" i="1" s="1"/>
  <c r="F9" i="1" l="1"/>
  <c r="F11" i="1"/>
  <c r="F12" i="1"/>
  <c r="F10" i="1"/>
  <c r="F13" i="1"/>
  <c r="F15" i="1" l="1"/>
</calcChain>
</file>

<file path=xl/sharedStrings.xml><?xml version="1.0" encoding="utf-8"?>
<sst xmlns="http://schemas.openxmlformats.org/spreadsheetml/2006/main" count="112" uniqueCount="63">
  <si>
    <t>Guidance for Applicants</t>
  </si>
  <si>
    <t>Green Infrastructure in New Residential Developments (Policy HP9)</t>
  </si>
  <si>
    <t>Planning Services</t>
  </si>
  <si>
    <t>Update April 2026. Effective from 1 May 2026.</t>
  </si>
  <si>
    <r>
      <rPr>
        <b/>
        <sz val="12"/>
        <color theme="1"/>
        <rFont val="Arial"/>
        <family val="2"/>
      </rPr>
      <t>Tab 1</t>
    </r>
    <r>
      <rPr>
        <sz val="12"/>
        <color theme="1"/>
        <rFont val="Arial"/>
        <family val="2"/>
      </rPr>
      <t xml:space="preserve"> is for use with schemes where the dwelling mix is unknown.  Simply input the scheme total number of dwellings in the yellow box and the spreadsheet automatically calculates the estimated amount of on-site green infrastructure.  Note that the actual amount of green infrastructure to be provided in accordance with Policy HP9 will be determined when house types are known - typically at reserved matters or full application stage.</t>
    </r>
  </si>
  <si>
    <r>
      <rPr>
        <b/>
        <sz val="12"/>
        <color theme="1"/>
        <rFont val="Arial"/>
        <family val="2"/>
      </rPr>
      <t>Tab 2</t>
    </r>
    <r>
      <rPr>
        <sz val="12"/>
        <color theme="1"/>
        <rFont val="Arial"/>
        <family val="2"/>
      </rPr>
      <t xml:space="preserve"> is for use with schemes where house types are known.  Simply input the number of dwellings for each house type (defined according to the number of bedrooms) into the yellow boxes.  Note that the guidance document allows for the fact that some house types will not generate a requirement for green infrastructure.  The number of dwellings for these house types do not need to be inputted into the spreadsheet.  Please refer to the guidance document for further details.  Tab 2 is in two parts.  The first part calculates the green infrastructure requirement where one bed properties are proposed.  This is because the calculation of green infrastructure requirement for one bed properties excludes play space for children and young people.  The second part is for house types of more than one bedroom.  For schemes consisting of a range of house types including one bed properties both parts should be completed.  The spreadsheet automatically calculates the total amount of green infrastructure required across the whole scheme.  As with Tab 1 simply input the appropriate number of dwellings into the yellow boxes.</t>
    </r>
  </si>
  <si>
    <r>
      <rPr>
        <b/>
        <sz val="12"/>
        <color theme="1"/>
        <rFont val="Arial"/>
        <family val="2"/>
      </rPr>
      <t>Tab 3</t>
    </r>
    <r>
      <rPr>
        <sz val="12"/>
        <color theme="1"/>
        <rFont val="Arial"/>
        <family val="2"/>
      </rPr>
      <t xml:space="preserve"> is for use where a scheme is providing a developer contribution for off-site green infrastructure provision.  Tab 3 is configured so that schemes where the dwelling mix is unknown (3A) and schemes where the dwelling mix is known (3B) are catered for.  Simply input the number of dwellings in the appropriate yellow boxes.  The financial contribution for one bed properties takes into account the fact that these properties do not contribute towards play space for children and young people.</t>
    </r>
  </si>
  <si>
    <t>Revisions</t>
  </si>
  <si>
    <t>April 2026</t>
  </si>
  <si>
    <t xml:space="preserve">Annual inflation update of contribution figures. Update also factors in an update to an error in cell D7 of Tab 4 (3. Contribution). </t>
  </si>
  <si>
    <t>June 2025. Effective from 2nd July 2025.</t>
  </si>
  <si>
    <t>Annual inflation update of contribution figures.</t>
  </si>
  <si>
    <t>July 2024</t>
  </si>
  <si>
    <t>July 2023</t>
  </si>
  <si>
    <t>December 2021</t>
  </si>
  <si>
    <t>Tab 3 Contribution.  Annual inflation update of contribution figures.</t>
  </si>
  <si>
    <t xml:space="preserve">Tab 3 Contribution.  The financial contribution per person for applications where the dwelling profile is not known (Tab 3 Table A) has been amended from </t>
  </si>
  <si>
    <t>£1,321.20 to £1,484.95 to correct an error in the original spreadsheet (the written guidance refers to £1,484.95 which is the correct figure).</t>
  </si>
  <si>
    <t>Wyre Council</t>
  </si>
  <si>
    <t>Green Infrastructure in Residential Developments - Guidance for Applicants (Policy HP9)</t>
  </si>
  <si>
    <t>GI Calculator</t>
  </si>
  <si>
    <t>On Site Provision  - for schemes where the dwelling profile (no. beds) is not known:</t>
  </si>
  <si>
    <t>Estimated number of dwellings</t>
  </si>
  <si>
    <t>Average household size (borough)</t>
  </si>
  <si>
    <t>Population</t>
  </si>
  <si>
    <t>GI Type</t>
  </si>
  <si>
    <t>Standard per 1,000 pop</t>
  </si>
  <si>
    <t>GI Requirement (hectares)</t>
  </si>
  <si>
    <t>Parks and gardens</t>
  </si>
  <si>
    <t>Amenity open space</t>
  </si>
  <si>
    <t>Natural/semi natural green space</t>
  </si>
  <si>
    <t>Children &amp; young people</t>
  </si>
  <si>
    <t>Allotments</t>
  </si>
  <si>
    <t>Playing pitches</t>
  </si>
  <si>
    <t>TOTAL GI REQUIREMENT (TGIR)</t>
  </si>
  <si>
    <t>Insert proposed dwellings in the yellow box.</t>
  </si>
  <si>
    <t>GI Requirement calculation for each of the six typologies is based on:</t>
  </si>
  <si>
    <r>
      <rPr>
        <sz val="12"/>
        <rFont val="Arial"/>
        <family val="2"/>
      </rPr>
      <t>GI standard</t>
    </r>
    <r>
      <rPr>
        <sz val="12"/>
        <color theme="1"/>
        <rFont val="Arial"/>
        <family val="2"/>
      </rPr>
      <t xml:space="preserve"> </t>
    </r>
    <r>
      <rPr>
        <sz val="12"/>
        <color rgb="FFFF0000"/>
        <rFont val="Arial"/>
        <family val="2"/>
      </rPr>
      <t>multiplied</t>
    </r>
    <r>
      <rPr>
        <sz val="12"/>
        <color theme="1"/>
        <rFont val="Arial"/>
        <family val="2"/>
      </rPr>
      <t xml:space="preserve"> by the scheme assumed population </t>
    </r>
    <r>
      <rPr>
        <sz val="12"/>
        <color rgb="FFFF0000"/>
        <rFont val="Arial"/>
        <family val="2"/>
      </rPr>
      <t>divided</t>
    </r>
    <r>
      <rPr>
        <sz val="12"/>
        <color theme="1"/>
        <rFont val="Arial"/>
        <family val="2"/>
      </rPr>
      <t xml:space="preserve"> by 1,000</t>
    </r>
  </si>
  <si>
    <t>IMPORTANT NOTE</t>
  </si>
  <si>
    <t xml:space="preserve">Where the scheme dwellings profile is not known, the TGIR will be an estimate.  The TGIR will need to be recalculated when </t>
  </si>
  <si>
    <t>the scheme dwelling profile is known, for instance at Reserved Matters stage.</t>
  </si>
  <si>
    <t>On Site Provision  - for schemes where the dwelling profile (no. beds) is known:</t>
  </si>
  <si>
    <t>1 bed properties</t>
  </si>
  <si>
    <t>Dwelling size (no. beds)</t>
  </si>
  <si>
    <t>Scheme dwelling profile (no. dwellings)</t>
  </si>
  <si>
    <t>Av HH Size</t>
  </si>
  <si>
    <t>TOTAL GI REQUIREMENT (1 bed)</t>
  </si>
  <si>
    <t>2-bed+ properties</t>
  </si>
  <si>
    <t>5+</t>
  </si>
  <si>
    <t>Total</t>
  </si>
  <si>
    <t>TOTAL GI REQUIREMENT (2+ bed)</t>
  </si>
  <si>
    <t>Total Dwellings</t>
  </si>
  <si>
    <t>Total Population</t>
  </si>
  <si>
    <t>TOTAL GI REQUIREMENT (all)</t>
  </si>
  <si>
    <t>Insert proposed dwellings in the yellow boxes.</t>
  </si>
  <si>
    <r>
      <t xml:space="preserve">GI standard </t>
    </r>
    <r>
      <rPr>
        <sz val="12"/>
        <color rgb="FFFF0000"/>
        <rFont val="Arial"/>
        <family val="2"/>
      </rPr>
      <t>multiplied</t>
    </r>
    <r>
      <rPr>
        <sz val="12"/>
        <rFont val="Arial"/>
        <family val="2"/>
      </rPr>
      <t xml:space="preserve"> by the scheme assumed population </t>
    </r>
    <r>
      <rPr>
        <sz val="12"/>
        <color rgb="FFFF0000"/>
        <rFont val="Arial"/>
        <family val="2"/>
      </rPr>
      <t>divided</t>
    </r>
    <r>
      <rPr>
        <sz val="12"/>
        <rFont val="Arial"/>
        <family val="2"/>
      </rPr>
      <t xml:space="preserve"> by 1,000</t>
    </r>
  </si>
  <si>
    <t>A. Off-site Financial Contribution - Dwelling Profile Not Known</t>
  </si>
  <si>
    <t>Contribution per person</t>
  </si>
  <si>
    <t>Estimated Financial Contribution</t>
  </si>
  <si>
    <t>B. Off-Site Financial Contribution - Dwelling Profile Known</t>
  </si>
  <si>
    <t>Contribution per dwelling</t>
  </si>
  <si>
    <t>Total contribution</t>
  </si>
  <si>
    <t>TOTAL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</si>
</sst>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quot;£&quot;#,##0.00"/>
    <numFmt numFmtId="166" formatCode="0.000"/>
  </numFmts>
  <fonts count="15">
    <font>
      <sz val="11"/>
      <color theme="1"/>
      <name val="Calibri"/>
      <family val="2"/>
      <scheme val="minor"/>
    </font>
    <font>
      <b/>
      <sz val="12"/>
      <color theme="1"/>
      <name val="Arial"/>
      <family val="2"/>
    </font>
    <font>
      <sz val="12"/>
      <color theme="1"/>
      <name val="Arial"/>
      <family val="2"/>
    </font>
    <font>
      <b/>
      <u/>
      <sz val="12"/>
      <color theme="1"/>
      <name val="Arial"/>
      <family val="2"/>
    </font>
    <font>
      <sz val="12"/>
      <name val="Arial"/>
      <family val="2"/>
    </font>
    <font>
      <b/>
      <sz val="12"/>
      <name val="Arial"/>
      <family val="2"/>
    </font>
    <font>
      <sz val="12"/>
      <color rgb="FFFF0000"/>
      <name val="Arial"/>
      <family val="2"/>
    </font>
    <font>
      <u/>
      <sz val="12"/>
      <color theme="1"/>
      <name val="Arial"/>
      <family val="2"/>
    </font>
    <font>
      <sz val="12"/>
      <color theme="0" tint="-4.9989318521683403E-2"/>
      <name val="Arial"/>
      <family val="2"/>
    </font>
    <font>
      <b/>
      <u/>
      <sz val="12"/>
      <color theme="0" tint="-4.9989318521683403E-2"/>
      <name val="Arial"/>
      <family val="2"/>
    </font>
    <font>
      <u/>
      <sz val="12"/>
      <color theme="0" tint="-4.9989318521683403E-2"/>
      <name val="Arial"/>
      <family val="2"/>
    </font>
    <font>
      <b/>
      <sz val="16"/>
      <color theme="1"/>
      <name val="Arial"/>
      <family val="2"/>
    </font>
    <font>
      <sz val="14"/>
      <color theme="1"/>
      <name val="Arial"/>
      <family val="2"/>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s>
  <borders count="4">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58">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3" fillId="0" borderId="1" xfId="0" applyFont="1" applyBorder="1" applyAlignment="1">
      <alignment horizontal="left" vertical="top"/>
    </xf>
    <xf numFmtId="0" fontId="2" fillId="2" borderId="1" xfId="0" applyFont="1" applyFill="1" applyBorder="1" applyAlignment="1">
      <alignment horizontal="left" vertical="top"/>
    </xf>
    <xf numFmtId="0" fontId="1" fillId="0" borderId="3" xfId="0" applyFont="1" applyBorder="1" applyAlignment="1">
      <alignment horizontal="left" vertical="top"/>
    </xf>
    <xf numFmtId="0" fontId="2" fillId="0" borderId="3" xfId="0" applyFont="1" applyBorder="1" applyAlignment="1">
      <alignment horizontal="left" vertical="top"/>
    </xf>
    <xf numFmtId="0" fontId="2" fillId="3" borderId="3" xfId="0" applyFont="1" applyFill="1" applyBorder="1" applyAlignment="1">
      <alignment horizontal="left" vertical="top"/>
    </xf>
    <xf numFmtId="0" fontId="1" fillId="0" borderId="3" xfId="0" applyFont="1" applyBorder="1" applyAlignment="1">
      <alignment horizontal="left" vertical="top" wrapText="1"/>
    </xf>
    <xf numFmtId="0" fontId="2" fillId="0" borderId="2" xfId="0" applyFont="1" applyBorder="1" applyAlignment="1">
      <alignment horizontal="left" vertical="top"/>
    </xf>
    <xf numFmtId="0" fontId="1" fillId="5" borderId="1" xfId="0" applyFont="1" applyFill="1" applyBorder="1" applyAlignment="1">
      <alignment horizontal="left" vertical="top"/>
    </xf>
    <xf numFmtId="0" fontId="1" fillId="5" borderId="1" xfId="0" applyFont="1" applyFill="1" applyBorder="1" applyAlignment="1">
      <alignment horizontal="left" vertical="top" wrapText="1"/>
    </xf>
    <xf numFmtId="0" fontId="1" fillId="3" borderId="3" xfId="0" applyFont="1" applyFill="1" applyBorder="1" applyAlignment="1">
      <alignment horizontal="left" vertical="top"/>
    </xf>
    <xf numFmtId="0" fontId="1" fillId="6" borderId="3" xfId="0" applyFont="1" applyFill="1" applyBorder="1" applyAlignment="1">
      <alignment horizontal="left" vertical="top"/>
    </xf>
    <xf numFmtId="2" fontId="1" fillId="6" borderId="1" xfId="0" applyNumberFormat="1" applyFont="1" applyFill="1" applyBorder="1" applyAlignment="1">
      <alignment horizontal="left" vertical="top"/>
    </xf>
    <xf numFmtId="2" fontId="1" fillId="6" borderId="3" xfId="0" applyNumberFormat="1" applyFont="1" applyFill="1" applyBorder="1" applyAlignment="1">
      <alignment horizontal="left" vertical="top"/>
    </xf>
    <xf numFmtId="0" fontId="5" fillId="0" borderId="0" xfId="0" applyFont="1" applyAlignment="1">
      <alignment horizontal="left" vertical="top"/>
    </xf>
    <xf numFmtId="0" fontId="3" fillId="0" borderId="3" xfId="0" applyFont="1" applyBorder="1" applyAlignment="1">
      <alignment horizontal="left" vertical="top"/>
    </xf>
    <xf numFmtId="0" fontId="5" fillId="0" borderId="3" xfId="0" applyFont="1" applyBorder="1" applyAlignment="1">
      <alignment horizontal="left" vertical="top"/>
    </xf>
    <xf numFmtId="0" fontId="2" fillId="2" borderId="3" xfId="0" applyFont="1" applyFill="1" applyBorder="1" applyAlignment="1">
      <alignment horizontal="left" vertical="top"/>
    </xf>
    <xf numFmtId="165" fontId="2" fillId="0" borderId="3" xfId="0" applyNumberFormat="1" applyFont="1" applyBorder="1" applyAlignment="1">
      <alignment horizontal="left" vertical="top"/>
    </xf>
    <xf numFmtId="165" fontId="1" fillId="0" borderId="3" xfId="0" applyNumberFormat="1" applyFont="1" applyBorder="1" applyAlignment="1">
      <alignment horizontal="left" vertical="top"/>
    </xf>
    <xf numFmtId="0" fontId="1" fillId="5" borderId="3" xfId="0" applyFont="1" applyFill="1" applyBorder="1" applyAlignment="1">
      <alignment horizontal="left" vertical="top" wrapText="1"/>
    </xf>
    <xf numFmtId="0" fontId="1" fillId="5" borderId="3" xfId="0" applyFont="1" applyFill="1" applyBorder="1" applyAlignment="1">
      <alignment horizontal="left" vertical="top"/>
    </xf>
    <xf numFmtId="164" fontId="1" fillId="0" borderId="3" xfId="0" applyNumberFormat="1" applyFont="1" applyBorder="1"/>
    <xf numFmtId="166" fontId="2" fillId="0" borderId="1" xfId="0" applyNumberFormat="1" applyFont="1" applyBorder="1" applyAlignment="1">
      <alignment horizontal="left" vertical="top"/>
    </xf>
    <xf numFmtId="166" fontId="2" fillId="0" borderId="3" xfId="0" applyNumberFormat="1" applyFont="1" applyBorder="1" applyAlignment="1">
      <alignment horizontal="left" vertical="top"/>
    </xf>
    <xf numFmtId="0" fontId="11"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left" vertical="top"/>
    </xf>
    <xf numFmtId="49" fontId="12" fillId="0" borderId="0" xfId="0" applyNumberFormat="1" applyFont="1" applyAlignment="1">
      <alignment horizontal="left" vertical="top"/>
    </xf>
    <xf numFmtId="0" fontId="0" fillId="0" borderId="3" xfId="0" applyBorder="1"/>
    <xf numFmtId="0" fontId="2" fillId="0" borderId="0" xfId="0" applyFont="1" applyAlignment="1">
      <alignment horizontal="left" vertical="top" wrapText="1"/>
    </xf>
    <xf numFmtId="0" fontId="3" fillId="3" borderId="3" xfId="0" applyFont="1" applyFill="1" applyBorder="1" applyAlignment="1">
      <alignment horizontal="left" vertical="top"/>
    </xf>
    <xf numFmtId="0" fontId="7" fillId="3" borderId="3" xfId="0" applyFont="1" applyFill="1" applyBorder="1" applyAlignment="1">
      <alignment horizontal="left" vertical="top"/>
    </xf>
    <xf numFmtId="0" fontId="5" fillId="5" borderId="3" xfId="0" applyFont="1" applyFill="1" applyBorder="1" applyAlignment="1">
      <alignment horizontal="left" vertical="top" wrapText="1"/>
    </xf>
    <xf numFmtId="0" fontId="4" fillId="0" borderId="3" xfId="0" applyFont="1" applyBorder="1" applyAlignment="1">
      <alignment horizontal="left" vertical="top"/>
    </xf>
    <xf numFmtId="0" fontId="4" fillId="2" borderId="3" xfId="0" applyFont="1" applyFill="1" applyBorder="1" applyAlignment="1">
      <alignment horizontal="left" vertical="top"/>
    </xf>
    <xf numFmtId="2" fontId="5" fillId="6" borderId="3" xfId="0" applyNumberFormat="1" applyFont="1" applyFill="1" applyBorder="1" applyAlignment="1">
      <alignment horizontal="left" vertical="top"/>
    </xf>
    <xf numFmtId="0" fontId="4" fillId="3" borderId="3" xfId="0" applyFont="1" applyFill="1" applyBorder="1" applyAlignment="1">
      <alignment horizontal="left" vertical="top"/>
    </xf>
    <xf numFmtId="0" fontId="8" fillId="0" borderId="3" xfId="0" applyFont="1" applyBorder="1" applyAlignment="1">
      <alignment horizontal="left" vertical="top"/>
    </xf>
    <xf numFmtId="0" fontId="8" fillId="3" borderId="3" xfId="0" applyFont="1" applyFill="1" applyBorder="1" applyAlignment="1">
      <alignment horizontal="left" vertical="top"/>
    </xf>
    <xf numFmtId="0" fontId="4" fillId="4" borderId="3" xfId="0" applyFont="1" applyFill="1" applyBorder="1" applyAlignment="1">
      <alignment horizontal="left" vertical="top"/>
    </xf>
    <xf numFmtId="166" fontId="4" fillId="4" borderId="3" xfId="0" applyNumberFormat="1" applyFont="1" applyFill="1" applyBorder="1" applyAlignment="1">
      <alignment horizontal="left" vertical="top"/>
    </xf>
    <xf numFmtId="0" fontId="9" fillId="0" borderId="3" xfId="0" applyFont="1" applyBorder="1" applyAlignment="1">
      <alignment horizontal="left" vertical="top"/>
    </xf>
    <xf numFmtId="0" fontId="10" fillId="0" borderId="3" xfId="0" applyFont="1" applyBorder="1" applyAlignment="1">
      <alignment horizontal="left" vertical="top"/>
    </xf>
    <xf numFmtId="2" fontId="2" fillId="0" borderId="3" xfId="0" applyNumberFormat="1" applyFont="1" applyBorder="1" applyAlignment="1">
      <alignment horizontal="left" vertical="top"/>
    </xf>
    <xf numFmtId="0" fontId="0" fillId="0" borderId="0" xfId="0" applyAlignment="1">
      <alignment horizontal="left"/>
    </xf>
    <xf numFmtId="0" fontId="13" fillId="0" borderId="0" xfId="0" applyFont="1" applyAlignment="1">
      <alignment horizontal="left" vertical="top"/>
    </xf>
    <xf numFmtId="49" fontId="13" fillId="0" borderId="0" xfId="0" applyNumberFormat="1" applyFont="1" applyAlignment="1">
      <alignment horizontal="left" vertical="top"/>
    </xf>
    <xf numFmtId="14" fontId="13" fillId="0" borderId="0" xfId="0" applyNumberFormat="1" applyFont="1" applyAlignment="1">
      <alignment horizontal="left" vertical="top"/>
    </xf>
    <xf numFmtId="2" fontId="2" fillId="3" borderId="1" xfId="0" applyNumberFormat="1" applyFont="1" applyFill="1" applyBorder="1" applyAlignment="1">
      <alignment horizontal="left" vertical="top"/>
    </xf>
    <xf numFmtId="164" fontId="4" fillId="0" borderId="3" xfId="0" applyNumberFormat="1" applyFont="1" applyBorder="1" applyAlignment="1">
      <alignment horizontal="left"/>
    </xf>
    <xf numFmtId="49" fontId="1" fillId="0" borderId="1" xfId="0" applyNumberFormat="1" applyFont="1" applyBorder="1" applyAlignment="1">
      <alignment horizontal="left" vertical="top"/>
    </xf>
    <xf numFmtId="49" fontId="1" fillId="0" borderId="3" xfId="0" applyNumberFormat="1" applyFont="1" applyBorder="1" applyAlignment="1">
      <alignment horizontal="left" vertical="top"/>
    </xf>
    <xf numFmtId="0" fontId="14" fillId="0" borderId="0" xfId="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7191375</xdr:colOff>
      <xdr:row>0</xdr:row>
      <xdr:rowOff>38100</xdr:rowOff>
    </xdr:from>
    <xdr:to>
      <xdr:col>0</xdr:col>
      <xdr:colOff>9305925</xdr:colOff>
      <xdr:row>4</xdr:row>
      <xdr:rowOff>132080</xdr:rowOff>
    </xdr:to>
    <xdr:pic>
      <xdr:nvPicPr>
        <xdr:cNvPr id="3" name="Picture 2" descr="Wyre council logo" title="Wyre Counci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38100"/>
          <a:ext cx="2114550" cy="8559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30"/>
  <sheetViews>
    <sheetView tabSelected="1" zoomScale="85" zoomScaleNormal="85" workbookViewId="0"/>
  </sheetViews>
  <sheetFormatPr defaultColWidth="9.140625" defaultRowHeight="14.25"/>
  <cols>
    <col min="1" max="1" width="145.42578125" style="30" customWidth="1"/>
    <col min="2" max="16384" width="9.140625" style="30"/>
  </cols>
  <sheetData>
    <row r="7" spans="1:1" ht="20.65">
      <c r="A7" s="29" t="s">
        <v>0</v>
      </c>
    </row>
    <row r="8" spans="1:1" ht="20.65">
      <c r="A8" s="29" t="s">
        <v>1</v>
      </c>
    </row>
    <row r="9" spans="1:1" ht="17.25">
      <c r="A9" s="31" t="s">
        <v>2</v>
      </c>
    </row>
    <row r="10" spans="1:1" ht="17.25">
      <c r="A10" s="32" t="s">
        <v>3</v>
      </c>
    </row>
    <row r="12" spans="1:1" ht="54" customHeight="1">
      <c r="A12" s="34" t="s">
        <v>4</v>
      </c>
    </row>
    <row r="13" spans="1:1" ht="18.75" customHeight="1"/>
    <row r="14" spans="1:1" ht="130.5" customHeight="1">
      <c r="A14" s="34" t="s">
        <v>5</v>
      </c>
    </row>
    <row r="15" spans="1:1" ht="15">
      <c r="A15" s="3"/>
    </row>
    <row r="16" spans="1:1" ht="75" customHeight="1">
      <c r="A16" s="34" t="s">
        <v>6</v>
      </c>
    </row>
    <row r="17" spans="1:1">
      <c r="A17" s="50" t="s">
        <v>7</v>
      </c>
    </row>
    <row r="18" spans="1:1">
      <c r="A18" s="51" t="s">
        <v>8</v>
      </c>
    </row>
    <row r="19" spans="1:1">
      <c r="A19" s="30" t="s">
        <v>9</v>
      </c>
    </row>
    <row r="20" spans="1:1">
      <c r="A20" s="51" t="s">
        <v>10</v>
      </c>
    </row>
    <row r="21" spans="1:1">
      <c r="A21" s="30" t="s">
        <v>11</v>
      </c>
    </row>
    <row r="22" spans="1:1">
      <c r="A22" s="51" t="s">
        <v>12</v>
      </c>
    </row>
    <row r="23" spans="1:1">
      <c r="A23" s="30" t="s">
        <v>11</v>
      </c>
    </row>
    <row r="24" spans="1:1">
      <c r="A24" s="51" t="s">
        <v>13</v>
      </c>
    </row>
    <row r="25" spans="1:1">
      <c r="A25" s="30" t="s">
        <v>11</v>
      </c>
    </row>
    <row r="26" spans="1:1">
      <c r="A26" s="51" t="s">
        <v>14</v>
      </c>
    </row>
    <row r="27" spans="1:1">
      <c r="A27" s="30" t="s">
        <v>15</v>
      </c>
    </row>
    <row r="28" spans="1:1">
      <c r="A28" s="52">
        <v>44428</v>
      </c>
    </row>
    <row r="29" spans="1:1">
      <c r="A29" s="30" t="s">
        <v>16</v>
      </c>
    </row>
    <row r="30" spans="1:1">
      <c r="A30" s="30" t="s">
        <v>17</v>
      </c>
    </row>
  </sheetData>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heetViews>
  <sheetFormatPr defaultColWidth="9.140625" defaultRowHeight="15"/>
  <cols>
    <col min="1" max="1" width="12.42578125" style="3" customWidth="1"/>
    <col min="2" max="2" width="15.7109375" style="3" customWidth="1"/>
    <col min="3" max="3" width="14.140625" style="3" customWidth="1"/>
    <col min="4" max="4" width="38.85546875" style="3" customWidth="1"/>
    <col min="5" max="5" width="13.7109375" style="3" customWidth="1"/>
    <col min="6" max="6" width="21.140625" style="3" customWidth="1"/>
    <col min="7" max="16384" width="9.140625" style="3"/>
  </cols>
  <sheetData>
    <row r="1" spans="1:6">
      <c r="A1" s="1" t="s">
        <v>18</v>
      </c>
      <c r="B1" s="2"/>
      <c r="C1" s="55"/>
      <c r="D1" s="1"/>
      <c r="E1" s="2"/>
      <c r="F1" s="2"/>
    </row>
    <row r="2" spans="1:6">
      <c r="A2" s="1" t="s">
        <v>19</v>
      </c>
      <c r="B2" s="2"/>
      <c r="C2" s="2"/>
      <c r="D2" s="2"/>
      <c r="E2" s="2"/>
      <c r="F2" s="2"/>
    </row>
    <row r="3" spans="1:6">
      <c r="A3" s="1"/>
      <c r="B3" s="2"/>
      <c r="C3" s="2"/>
      <c r="D3" s="2"/>
      <c r="E3" s="2"/>
      <c r="F3" s="2"/>
    </row>
    <row r="4" spans="1:6">
      <c r="A4" s="1" t="s">
        <v>20</v>
      </c>
      <c r="B4" s="2"/>
      <c r="C4" s="1"/>
      <c r="D4" s="2"/>
      <c r="E4" s="2"/>
      <c r="F4" s="2"/>
    </row>
    <row r="5" spans="1:6">
      <c r="A5" s="1"/>
      <c r="B5" s="2"/>
      <c r="C5" s="1"/>
      <c r="D5" s="2"/>
      <c r="E5" s="2"/>
      <c r="F5" s="2"/>
    </row>
    <row r="6" spans="1:6">
      <c r="A6" s="1" t="s">
        <v>21</v>
      </c>
      <c r="B6" s="2"/>
      <c r="C6" s="1"/>
      <c r="D6" s="2"/>
      <c r="E6" s="2"/>
      <c r="F6" s="2"/>
    </row>
    <row r="7" spans="1:6">
      <c r="A7" s="5"/>
      <c r="B7" s="2"/>
      <c r="C7" s="5"/>
      <c r="D7" s="2"/>
      <c r="E7" s="2"/>
      <c r="F7" s="2"/>
    </row>
    <row r="8" spans="1:6" ht="45">
      <c r="A8" s="13" t="s">
        <v>22</v>
      </c>
      <c r="B8" s="13" t="s">
        <v>23</v>
      </c>
      <c r="C8" s="12" t="s">
        <v>24</v>
      </c>
      <c r="D8" s="12" t="s">
        <v>25</v>
      </c>
      <c r="E8" s="13" t="s">
        <v>26</v>
      </c>
      <c r="F8" s="13" t="s">
        <v>27</v>
      </c>
    </row>
    <row r="9" spans="1:6">
      <c r="A9" s="6">
        <v>100</v>
      </c>
      <c r="B9" s="53">
        <v>2.21</v>
      </c>
      <c r="C9" s="2">
        <f>A9*B9</f>
        <v>221</v>
      </c>
      <c r="D9" s="2" t="s">
        <v>28</v>
      </c>
      <c r="E9" s="2">
        <v>0.4</v>
      </c>
      <c r="F9" s="27">
        <f>E9*C9/1000</f>
        <v>8.8400000000000006E-2</v>
      </c>
    </row>
    <row r="10" spans="1:6">
      <c r="A10" s="2"/>
      <c r="B10" s="2"/>
      <c r="C10" s="2"/>
      <c r="D10" s="2" t="s">
        <v>29</v>
      </c>
      <c r="E10" s="2">
        <v>0.4</v>
      </c>
      <c r="F10" s="27">
        <f>E10*C9/1000</f>
        <v>8.8400000000000006E-2</v>
      </c>
    </row>
    <row r="11" spans="1:6">
      <c r="A11" s="2"/>
      <c r="B11" s="2"/>
      <c r="C11" s="2"/>
      <c r="D11" s="2" t="s">
        <v>30</v>
      </c>
      <c r="E11" s="2">
        <v>1.5</v>
      </c>
      <c r="F11" s="27">
        <f>E11*C9/1000</f>
        <v>0.33150000000000002</v>
      </c>
    </row>
    <row r="12" spans="1:6">
      <c r="A12" s="2"/>
      <c r="B12" s="2"/>
      <c r="C12" s="2"/>
      <c r="D12" s="2" t="s">
        <v>31</v>
      </c>
      <c r="E12" s="2">
        <v>0.18</v>
      </c>
      <c r="F12" s="27">
        <f>E12*C9/1000</f>
        <v>3.9780000000000003E-2</v>
      </c>
    </row>
    <row r="13" spans="1:6">
      <c r="A13" s="2"/>
      <c r="B13" s="2"/>
      <c r="C13" s="2"/>
      <c r="D13" s="2" t="s">
        <v>32</v>
      </c>
      <c r="E13" s="2">
        <v>0.25</v>
      </c>
      <c r="F13" s="27">
        <f>E13*C9/1000</f>
        <v>5.525E-2</v>
      </c>
    </row>
    <row r="14" spans="1:6">
      <c r="A14" s="2"/>
      <c r="B14" s="2"/>
      <c r="C14" s="2"/>
      <c r="D14" s="2" t="s">
        <v>33</v>
      </c>
      <c r="E14" s="2">
        <v>1.2</v>
      </c>
      <c r="F14" s="27">
        <f>E14*C9/1000</f>
        <v>0.26519999999999999</v>
      </c>
    </row>
    <row r="15" spans="1:6">
      <c r="A15" s="2"/>
      <c r="B15" s="2"/>
      <c r="C15" s="2"/>
      <c r="D15" s="1" t="s">
        <v>34</v>
      </c>
      <c r="E15" s="1"/>
      <c r="F15" s="16">
        <f>SUM(F9:F14)</f>
        <v>0.86853000000000002</v>
      </c>
    </row>
    <row r="16" spans="1:6">
      <c r="A16" s="3" t="s">
        <v>35</v>
      </c>
    </row>
    <row r="17" spans="1:6" s="4" customFormat="1">
      <c r="A17" s="11" t="s">
        <v>36</v>
      </c>
      <c r="B17" s="1"/>
      <c r="C17" s="1"/>
      <c r="D17" s="1"/>
      <c r="E17" s="1"/>
      <c r="F17" s="1"/>
    </row>
    <row r="18" spans="1:6" s="4" customFormat="1">
      <c r="A18" s="11" t="s">
        <v>37</v>
      </c>
      <c r="B18" s="1"/>
      <c r="C18" s="1"/>
      <c r="D18" s="1"/>
      <c r="E18" s="1"/>
      <c r="F18" s="1"/>
    </row>
    <row r="20" spans="1:6">
      <c r="A20" s="4" t="s">
        <v>38</v>
      </c>
    </row>
    <row r="21" spans="1:6">
      <c r="A21" s="3" t="s">
        <v>39</v>
      </c>
    </row>
    <row r="22" spans="1:6">
      <c r="A22" s="3" t="s">
        <v>40</v>
      </c>
    </row>
  </sheetData>
  <pageMargins left="0.7" right="0.7" top="0.75" bottom="0.75" header="0.3" footer="0.3"/>
  <pageSetup paperSize="9"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workbookViewId="0"/>
  </sheetViews>
  <sheetFormatPr defaultRowHeight="14.25"/>
  <cols>
    <col min="1" max="1" width="18" customWidth="1"/>
    <col min="2" max="2" width="15.85546875" customWidth="1"/>
    <col min="3" max="3" width="9.5703125" customWidth="1"/>
    <col min="4" max="4" width="13.5703125" customWidth="1"/>
    <col min="5" max="5" width="43.85546875" customWidth="1"/>
    <col min="6" max="6" width="12.7109375" customWidth="1"/>
    <col min="7" max="7" width="16.5703125" customWidth="1"/>
  </cols>
  <sheetData>
    <row r="1" spans="1:7" ht="15">
      <c r="A1" s="7" t="s">
        <v>18</v>
      </c>
      <c r="B1" s="8"/>
      <c r="C1" s="56"/>
      <c r="D1" s="8"/>
      <c r="E1" s="7"/>
      <c r="F1" s="8"/>
      <c r="G1" s="8"/>
    </row>
    <row r="2" spans="1:7" ht="15">
      <c r="A2" s="7" t="s">
        <v>19</v>
      </c>
      <c r="B2" s="10"/>
      <c r="C2" s="7"/>
      <c r="D2" s="7"/>
      <c r="E2" s="7"/>
      <c r="F2" s="7"/>
      <c r="G2" s="7"/>
    </row>
    <row r="3" spans="1:7" ht="15">
      <c r="A3" s="7" t="s">
        <v>20</v>
      </c>
      <c r="B3" s="8"/>
      <c r="C3" s="7"/>
      <c r="D3" s="8"/>
      <c r="E3" s="8"/>
      <c r="F3" s="8"/>
      <c r="G3" s="8"/>
    </row>
    <row r="4" spans="1:7" ht="15">
      <c r="A4" s="19"/>
      <c r="B4" s="8"/>
      <c r="C4" s="19"/>
      <c r="D4" s="8"/>
      <c r="E4" s="8"/>
      <c r="F4" s="8"/>
      <c r="G4" s="8"/>
    </row>
    <row r="5" spans="1:7" ht="15">
      <c r="A5" s="7" t="s">
        <v>41</v>
      </c>
      <c r="B5" s="20"/>
      <c r="C5" s="20"/>
      <c r="D5" s="20"/>
      <c r="E5" s="20"/>
      <c r="F5" s="20"/>
      <c r="G5" s="20"/>
    </row>
    <row r="6" spans="1:7" ht="15">
      <c r="A6" s="20"/>
      <c r="B6" s="20"/>
      <c r="C6" s="20"/>
      <c r="D6" s="20"/>
      <c r="E6" s="20"/>
      <c r="F6" s="20"/>
      <c r="G6" s="20"/>
    </row>
    <row r="7" spans="1:7" ht="15">
      <c r="A7" s="35" t="s">
        <v>42</v>
      </c>
      <c r="B7" s="36"/>
      <c r="C7" s="36"/>
      <c r="D7" s="36"/>
      <c r="E7" s="9"/>
      <c r="F7" s="9"/>
      <c r="G7" s="9"/>
    </row>
    <row r="8" spans="1:7" ht="71.25" customHeight="1">
      <c r="A8" s="37" t="s">
        <v>43</v>
      </c>
      <c r="B8" s="37" t="s">
        <v>44</v>
      </c>
      <c r="C8" s="37" t="s">
        <v>45</v>
      </c>
      <c r="D8" s="37" t="s">
        <v>24</v>
      </c>
      <c r="E8" s="25" t="s">
        <v>25</v>
      </c>
      <c r="F8" s="24" t="s">
        <v>26</v>
      </c>
      <c r="G8" s="24" t="s">
        <v>27</v>
      </c>
    </row>
    <row r="9" spans="1:7" ht="15">
      <c r="A9" s="38">
        <v>1</v>
      </c>
      <c r="B9" s="39">
        <v>10</v>
      </c>
      <c r="C9" s="38">
        <v>1.3</v>
      </c>
      <c r="D9" s="40">
        <f>B9*C9</f>
        <v>13</v>
      </c>
      <c r="E9" s="8" t="s">
        <v>28</v>
      </c>
      <c r="F9" s="8">
        <v>0.4</v>
      </c>
      <c r="G9" s="28">
        <f>D9*F9/1000</f>
        <v>5.1999999999999998E-3</v>
      </c>
    </row>
    <row r="10" spans="1:7" ht="15">
      <c r="A10" s="38"/>
      <c r="B10" s="41"/>
      <c r="C10" s="38"/>
      <c r="D10" s="38"/>
      <c r="E10" s="8" t="s">
        <v>29</v>
      </c>
      <c r="F10" s="8">
        <v>0.4</v>
      </c>
      <c r="G10" s="28">
        <f>D9*F10/1000</f>
        <v>5.1999999999999998E-3</v>
      </c>
    </row>
    <row r="11" spans="1:7" ht="15">
      <c r="A11" s="38"/>
      <c r="B11" s="41"/>
      <c r="C11" s="38"/>
      <c r="D11" s="38"/>
      <c r="E11" s="8" t="s">
        <v>30</v>
      </c>
      <c r="F11" s="8">
        <v>1.5</v>
      </c>
      <c r="G11" s="28">
        <f>D9*F11/1000</f>
        <v>1.95E-2</v>
      </c>
    </row>
    <row r="12" spans="1:7" ht="15">
      <c r="A12" s="42"/>
      <c r="B12" s="43"/>
      <c r="C12" s="42"/>
      <c r="D12" s="42"/>
      <c r="E12" s="44" t="s">
        <v>31</v>
      </c>
      <c r="F12" s="44">
        <v>0</v>
      </c>
      <c r="G12" s="45">
        <v>0</v>
      </c>
    </row>
    <row r="13" spans="1:7" ht="15">
      <c r="A13" s="42"/>
      <c r="B13" s="43"/>
      <c r="C13" s="42"/>
      <c r="D13" s="42"/>
      <c r="E13" s="8" t="s">
        <v>32</v>
      </c>
      <c r="F13" s="8">
        <v>0.25</v>
      </c>
      <c r="G13" s="28">
        <f>D9*F13/1000</f>
        <v>3.2499999999999999E-3</v>
      </c>
    </row>
    <row r="14" spans="1:7" ht="15">
      <c r="A14" s="42"/>
      <c r="B14" s="43"/>
      <c r="C14" s="42"/>
      <c r="D14" s="42"/>
      <c r="E14" s="8" t="s">
        <v>33</v>
      </c>
      <c r="F14" s="8">
        <v>1.2</v>
      </c>
      <c r="G14" s="28">
        <f>D9*F14/1000</f>
        <v>1.5599999999999999E-2</v>
      </c>
    </row>
    <row r="15" spans="1:7" ht="15">
      <c r="A15" s="46"/>
      <c r="B15" s="47"/>
      <c r="C15" s="47"/>
      <c r="D15" s="47"/>
      <c r="E15" s="7" t="s">
        <v>46</v>
      </c>
      <c r="F15" s="7"/>
      <c r="G15" s="17">
        <f>SUM(G9:G14)</f>
        <v>4.8750000000000002E-2</v>
      </c>
    </row>
    <row r="16" spans="1:7" ht="15">
      <c r="A16" s="46"/>
      <c r="B16" s="47"/>
      <c r="C16" s="47"/>
      <c r="D16" s="47"/>
      <c r="E16" s="8"/>
      <c r="F16" s="8"/>
      <c r="G16" s="8"/>
    </row>
    <row r="17" spans="1:7" ht="15">
      <c r="A17" s="14" t="s">
        <v>47</v>
      </c>
      <c r="B17" s="9"/>
      <c r="C17" s="9"/>
      <c r="D17" s="9"/>
      <c r="E17" s="9"/>
      <c r="F17" s="9"/>
      <c r="G17" s="9"/>
    </row>
    <row r="18" spans="1:7" ht="72" customHeight="1">
      <c r="A18" s="24" t="s">
        <v>43</v>
      </c>
      <c r="B18" s="24" t="s">
        <v>44</v>
      </c>
      <c r="C18" s="24" t="s">
        <v>45</v>
      </c>
      <c r="D18" s="24" t="s">
        <v>24</v>
      </c>
      <c r="E18" s="25" t="s">
        <v>25</v>
      </c>
      <c r="F18" s="24" t="s">
        <v>26</v>
      </c>
      <c r="G18" s="24" t="s">
        <v>27</v>
      </c>
    </row>
    <row r="19" spans="1:7" ht="15">
      <c r="A19" s="8">
        <v>2</v>
      </c>
      <c r="B19" s="21"/>
      <c r="C19" s="8">
        <v>1.74</v>
      </c>
      <c r="D19" s="48">
        <f>B19*C19</f>
        <v>0</v>
      </c>
      <c r="E19" s="8" t="s">
        <v>28</v>
      </c>
      <c r="F19" s="8">
        <v>0.4</v>
      </c>
      <c r="G19" s="28">
        <f>D24*F19/1000</f>
        <v>0</v>
      </c>
    </row>
    <row r="20" spans="1:7" ht="15">
      <c r="A20" s="8">
        <v>3</v>
      </c>
      <c r="B20" s="21"/>
      <c r="C20" s="8">
        <v>2.42</v>
      </c>
      <c r="D20" s="48">
        <f>B20*C20</f>
        <v>0</v>
      </c>
      <c r="E20" s="8" t="s">
        <v>29</v>
      </c>
      <c r="F20" s="8">
        <v>0.4</v>
      </c>
      <c r="G20" s="28">
        <f>D24*F20/1000</f>
        <v>0</v>
      </c>
    </row>
    <row r="21" spans="1:7" ht="15">
      <c r="A21" s="8">
        <v>4</v>
      </c>
      <c r="B21" s="21"/>
      <c r="C21" s="8">
        <v>2.95</v>
      </c>
      <c r="D21" s="48">
        <f>B21*C21</f>
        <v>0</v>
      </c>
      <c r="E21" s="8" t="s">
        <v>30</v>
      </c>
      <c r="F21" s="8">
        <v>1.5</v>
      </c>
      <c r="G21" s="28">
        <f>D24*F21/1000</f>
        <v>0</v>
      </c>
    </row>
    <row r="22" spans="1:7" ht="15">
      <c r="A22" s="8" t="s">
        <v>48</v>
      </c>
      <c r="B22" s="21"/>
      <c r="C22" s="8">
        <v>3.35</v>
      </c>
      <c r="D22" s="48">
        <f>B22*C22</f>
        <v>0</v>
      </c>
      <c r="E22" s="8" t="s">
        <v>31</v>
      </c>
      <c r="F22" s="8">
        <v>0.18</v>
      </c>
      <c r="G22" s="28">
        <f>D24*F22/1000</f>
        <v>0</v>
      </c>
    </row>
    <row r="23" spans="1:7" ht="15">
      <c r="A23" s="8"/>
      <c r="B23" s="9"/>
      <c r="C23" s="8"/>
      <c r="D23" s="8"/>
      <c r="E23" s="8" t="s">
        <v>32</v>
      </c>
      <c r="F23" s="8">
        <v>0.25</v>
      </c>
      <c r="G23" s="28">
        <f>D24*F23/1000</f>
        <v>0</v>
      </c>
    </row>
    <row r="24" spans="1:7" ht="15">
      <c r="A24" s="7" t="s">
        <v>49</v>
      </c>
      <c r="B24" s="15">
        <f>SUM(B19:B22)</f>
        <v>0</v>
      </c>
      <c r="C24" s="7"/>
      <c r="D24" s="17">
        <f>SUM(D19:D22)</f>
        <v>0</v>
      </c>
      <c r="E24" s="8" t="s">
        <v>33</v>
      </c>
      <c r="F24" s="8">
        <v>1.2</v>
      </c>
      <c r="G24" s="28">
        <f>D24*F24/1000</f>
        <v>0</v>
      </c>
    </row>
    <row r="25" spans="1:7" ht="15">
      <c r="A25" s="8"/>
      <c r="B25" s="8"/>
      <c r="C25" s="8"/>
      <c r="D25" s="8"/>
      <c r="E25" s="7" t="s">
        <v>50</v>
      </c>
      <c r="F25" s="7"/>
      <c r="G25" s="17">
        <f>SUM(G19:G24)</f>
        <v>0</v>
      </c>
    </row>
    <row r="26" spans="1:7" ht="15">
      <c r="A26" s="8"/>
      <c r="B26" s="8"/>
      <c r="C26" s="8"/>
      <c r="D26" s="8"/>
      <c r="E26" s="8"/>
      <c r="F26" s="8"/>
      <c r="G26" s="8"/>
    </row>
    <row r="27" spans="1:7" ht="15">
      <c r="A27" s="14" t="s">
        <v>51</v>
      </c>
      <c r="B27" s="15">
        <f>SUM(B9,B24)</f>
        <v>10</v>
      </c>
      <c r="C27" s="9"/>
      <c r="D27" s="9"/>
      <c r="E27" s="9"/>
      <c r="F27" s="9"/>
      <c r="G27" s="9"/>
    </row>
    <row r="28" spans="1:7" ht="15">
      <c r="A28" s="7" t="s">
        <v>52</v>
      </c>
      <c r="B28" s="8"/>
      <c r="C28" s="8"/>
      <c r="D28" s="17">
        <f>SUM(D9,D24)</f>
        <v>13</v>
      </c>
      <c r="E28" s="9"/>
      <c r="F28" s="9"/>
      <c r="G28" s="9"/>
    </row>
    <row r="29" spans="1:7" ht="56.25" customHeight="1">
      <c r="A29" s="9"/>
      <c r="B29" s="9"/>
      <c r="C29" s="9"/>
      <c r="D29" s="9"/>
      <c r="E29" s="7" t="s">
        <v>25</v>
      </c>
      <c r="F29" s="10" t="s">
        <v>26</v>
      </c>
      <c r="G29" s="10" t="s">
        <v>27</v>
      </c>
    </row>
    <row r="30" spans="1:7" ht="15">
      <c r="A30" s="9"/>
      <c r="B30" s="9"/>
      <c r="C30" s="9"/>
      <c r="D30" s="9"/>
      <c r="E30" s="8" t="s">
        <v>28</v>
      </c>
      <c r="F30" s="8">
        <v>0.4</v>
      </c>
      <c r="G30" s="28">
        <f t="shared" ref="G30:G36" si="0">SUM(G9,G19)</f>
        <v>5.1999999999999998E-3</v>
      </c>
    </row>
    <row r="31" spans="1:7" ht="15">
      <c r="A31" s="9"/>
      <c r="B31" s="9"/>
      <c r="C31" s="9"/>
      <c r="D31" s="9"/>
      <c r="E31" s="8" t="s">
        <v>29</v>
      </c>
      <c r="F31" s="8">
        <v>0.4</v>
      </c>
      <c r="G31" s="28">
        <f t="shared" si="0"/>
        <v>5.1999999999999998E-3</v>
      </c>
    </row>
    <row r="32" spans="1:7" ht="15">
      <c r="A32" s="9"/>
      <c r="B32" s="9"/>
      <c r="C32" s="9"/>
      <c r="D32" s="9"/>
      <c r="E32" s="8" t="s">
        <v>30</v>
      </c>
      <c r="F32" s="8">
        <v>1.5</v>
      </c>
      <c r="G32" s="28">
        <f t="shared" si="0"/>
        <v>1.95E-2</v>
      </c>
    </row>
    <row r="33" spans="1:7" ht="15">
      <c r="A33" s="9"/>
      <c r="B33" s="9"/>
      <c r="C33" s="9"/>
      <c r="D33" s="9"/>
      <c r="E33" s="8" t="s">
        <v>31</v>
      </c>
      <c r="F33" s="8">
        <v>0.18</v>
      </c>
      <c r="G33" s="28">
        <f t="shared" si="0"/>
        <v>0</v>
      </c>
    </row>
    <row r="34" spans="1:7" ht="15">
      <c r="A34" s="9"/>
      <c r="B34" s="9"/>
      <c r="C34" s="9"/>
      <c r="D34" s="9"/>
      <c r="E34" s="8" t="s">
        <v>32</v>
      </c>
      <c r="F34" s="8">
        <v>0.25</v>
      </c>
      <c r="G34" s="28">
        <f t="shared" si="0"/>
        <v>3.2499999999999999E-3</v>
      </c>
    </row>
    <row r="35" spans="1:7" ht="15">
      <c r="A35" s="9"/>
      <c r="B35" s="9"/>
      <c r="C35" s="9"/>
      <c r="D35" s="9"/>
      <c r="E35" s="8" t="s">
        <v>33</v>
      </c>
      <c r="F35" s="8">
        <v>1.2</v>
      </c>
      <c r="G35" s="28">
        <f t="shared" si="0"/>
        <v>1.5599999999999999E-2</v>
      </c>
    </row>
    <row r="36" spans="1:7" ht="15">
      <c r="A36" s="9"/>
      <c r="B36" s="9"/>
      <c r="C36" s="9"/>
      <c r="D36" s="9"/>
      <c r="E36" s="7" t="s">
        <v>53</v>
      </c>
      <c r="F36" s="7"/>
      <c r="G36" s="17">
        <f t="shared" si="0"/>
        <v>4.8750000000000002E-2</v>
      </c>
    </row>
    <row r="37" spans="1:7" ht="15">
      <c r="A37" s="8" t="s">
        <v>54</v>
      </c>
      <c r="B37" s="8"/>
      <c r="C37" s="8"/>
      <c r="D37" s="8"/>
      <c r="E37" s="8"/>
      <c r="F37" s="8"/>
      <c r="G37" s="8"/>
    </row>
    <row r="38" spans="1:7" ht="15">
      <c r="A38" s="38" t="s">
        <v>36</v>
      </c>
      <c r="B38" s="8"/>
      <c r="C38" s="8"/>
      <c r="D38" s="8"/>
      <c r="E38" s="8"/>
      <c r="F38" s="8"/>
      <c r="G38" s="8"/>
    </row>
    <row r="39" spans="1:7" ht="15">
      <c r="A39" s="38" t="s">
        <v>55</v>
      </c>
      <c r="B39" s="8"/>
      <c r="C39" s="8"/>
      <c r="D39" s="8"/>
      <c r="E39" s="8"/>
      <c r="F39" s="8"/>
      <c r="G39" s="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zoomScale="90" zoomScaleNormal="90" workbookViewId="0">
      <selection activeCell="D7" sqref="D7"/>
    </sheetView>
  </sheetViews>
  <sheetFormatPr defaultColWidth="9.140625" defaultRowHeight="15"/>
  <cols>
    <col min="1" max="1" width="18.7109375" style="3" customWidth="1"/>
    <col min="2" max="2" width="14.28515625" style="3" customWidth="1"/>
    <col min="3" max="3" width="14.7109375" style="3" customWidth="1"/>
    <col min="4" max="4" width="16.7109375" style="3" customWidth="1"/>
    <col min="5" max="5" width="17.85546875" style="3" customWidth="1"/>
    <col min="6" max="6" width="27.28515625" style="3" customWidth="1"/>
    <col min="7" max="7" width="14.5703125" style="3" customWidth="1"/>
    <col min="8" max="8" width="14.28515625" style="3" customWidth="1"/>
    <col min="9" max="16384" width="9.140625" style="3"/>
  </cols>
  <sheetData>
    <row r="1" spans="1:8">
      <c r="A1" s="7" t="s">
        <v>18</v>
      </c>
      <c r="B1" s="8"/>
      <c r="C1" s="56"/>
      <c r="D1" s="8"/>
      <c r="E1" s="8"/>
      <c r="F1" s="7"/>
    </row>
    <row r="2" spans="1:8">
      <c r="A2" s="7" t="s">
        <v>19</v>
      </c>
      <c r="B2" s="7"/>
      <c r="C2" s="7"/>
      <c r="D2" s="7"/>
      <c r="E2" s="7"/>
      <c r="F2" s="7"/>
      <c r="G2" s="4"/>
      <c r="H2" s="4"/>
    </row>
    <row r="3" spans="1:8">
      <c r="A3" s="7" t="s">
        <v>20</v>
      </c>
      <c r="B3" s="8"/>
      <c r="C3" s="7"/>
      <c r="D3" s="8"/>
      <c r="E3" s="8"/>
      <c r="F3" s="8"/>
    </row>
    <row r="4" spans="1:8">
      <c r="A4" s="7"/>
      <c r="B4" s="8"/>
      <c r="C4" s="7"/>
      <c r="D4" s="8"/>
      <c r="E4" s="8"/>
      <c r="F4" s="8"/>
    </row>
    <row r="5" spans="1:8">
      <c r="A5" s="20" t="s">
        <v>56</v>
      </c>
      <c r="B5" s="8"/>
      <c r="C5" s="8"/>
      <c r="D5" s="8"/>
      <c r="E5" s="8"/>
      <c r="F5" s="8"/>
    </row>
    <row r="6" spans="1:8" ht="60">
      <c r="A6" s="24" t="s">
        <v>22</v>
      </c>
      <c r="B6" s="24" t="s">
        <v>23</v>
      </c>
      <c r="C6" s="25" t="s">
        <v>24</v>
      </c>
      <c r="D6" s="24" t="s">
        <v>57</v>
      </c>
      <c r="E6" s="24" t="s">
        <v>58</v>
      </c>
      <c r="F6" s="33"/>
    </row>
    <row r="7" spans="1:8" ht="15.4">
      <c r="A7" s="21">
        <v>100</v>
      </c>
      <c r="B7" s="9">
        <v>2.21</v>
      </c>
      <c r="C7" s="8">
        <f>A7*B7</f>
        <v>221</v>
      </c>
      <c r="D7" s="54">
        <v>2090</v>
      </c>
      <c r="E7" s="26">
        <f>C7*D7</f>
        <v>461890</v>
      </c>
      <c r="F7" s="33"/>
    </row>
    <row r="8" spans="1:8">
      <c r="A8" s="7"/>
      <c r="B8" s="8"/>
      <c r="C8" s="7"/>
      <c r="D8" s="8"/>
      <c r="E8" s="8"/>
      <c r="F8" s="8"/>
    </row>
    <row r="9" spans="1:8">
      <c r="A9" s="20" t="s">
        <v>59</v>
      </c>
      <c r="B9" s="20"/>
      <c r="C9" s="20"/>
      <c r="D9" s="20"/>
      <c r="E9" s="20"/>
      <c r="F9" s="20"/>
      <c r="G9" s="18"/>
      <c r="H9" s="18"/>
    </row>
    <row r="10" spans="1:8" ht="60">
      <c r="A10" s="24" t="s">
        <v>43</v>
      </c>
      <c r="B10" s="24" t="s">
        <v>44</v>
      </c>
      <c r="C10" s="24" t="s">
        <v>45</v>
      </c>
      <c r="D10" s="24" t="s">
        <v>57</v>
      </c>
      <c r="E10" s="24" t="s">
        <v>60</v>
      </c>
      <c r="F10" s="24" t="s">
        <v>61</v>
      </c>
    </row>
    <row r="11" spans="1:8">
      <c r="A11" s="9">
        <v>1</v>
      </c>
      <c r="B11" s="21"/>
      <c r="C11" s="9">
        <v>1.3</v>
      </c>
      <c r="D11" s="22">
        <v>998</v>
      </c>
      <c r="E11" s="22">
        <f>C11*D11</f>
        <v>1297.4000000000001</v>
      </c>
      <c r="F11" s="22">
        <f>B11*E11</f>
        <v>0</v>
      </c>
    </row>
    <row r="12" spans="1:8">
      <c r="A12" s="8">
        <v>2</v>
      </c>
      <c r="B12" s="21"/>
      <c r="C12" s="8">
        <v>1.74</v>
      </c>
      <c r="D12" s="22">
        <v>2090</v>
      </c>
      <c r="E12" s="22">
        <f>C12*D12</f>
        <v>3636.6</v>
      </c>
      <c r="F12" s="22">
        <f>B12*E12</f>
        <v>0</v>
      </c>
    </row>
    <row r="13" spans="1:8">
      <c r="A13" s="8">
        <v>3</v>
      </c>
      <c r="B13" s="21"/>
      <c r="C13" s="8">
        <v>2.42</v>
      </c>
      <c r="D13" s="22">
        <v>2090</v>
      </c>
      <c r="E13" s="22">
        <f>C13*D13</f>
        <v>5057.8</v>
      </c>
      <c r="F13" s="22">
        <f>B13*E13</f>
        <v>0</v>
      </c>
    </row>
    <row r="14" spans="1:8">
      <c r="A14" s="8">
        <v>4</v>
      </c>
      <c r="B14" s="21"/>
      <c r="C14" s="8">
        <v>2.95</v>
      </c>
      <c r="D14" s="22">
        <v>2090</v>
      </c>
      <c r="E14" s="22">
        <f>C14*D14</f>
        <v>6165.5</v>
      </c>
      <c r="F14" s="22">
        <f>B14*E14</f>
        <v>0</v>
      </c>
    </row>
    <row r="15" spans="1:8">
      <c r="A15" s="8" t="s">
        <v>48</v>
      </c>
      <c r="B15" s="21"/>
      <c r="C15" s="8">
        <v>3.35</v>
      </c>
      <c r="D15" s="22">
        <v>2090</v>
      </c>
      <c r="E15" s="22">
        <f>C15*D15</f>
        <v>7001.5</v>
      </c>
      <c r="F15" s="22">
        <f>B15*E15</f>
        <v>0</v>
      </c>
    </row>
    <row r="16" spans="1:8">
      <c r="A16" s="8"/>
      <c r="B16" s="14">
        <f>SUM(B11:B15)</f>
        <v>0</v>
      </c>
      <c r="C16" s="8"/>
      <c r="D16" s="8"/>
      <c r="E16" s="8"/>
      <c r="F16" s="8"/>
    </row>
    <row r="17" spans="1:6" ht="30">
      <c r="A17" s="10" t="s">
        <v>62</v>
      </c>
      <c r="B17" s="8"/>
      <c r="C17" s="7"/>
      <c r="D17" s="7"/>
      <c r="E17" s="7"/>
      <c r="F17" s="23">
        <f>SUM(F11:F15)</f>
        <v>0</v>
      </c>
    </row>
    <row r="21" spans="1:6">
      <c r="B21" s="4"/>
    </row>
    <row r="22" spans="1:6">
      <c r="B22" s="57"/>
    </row>
    <row r="23" spans="1:6">
      <c r="D23" s="49"/>
      <c r="E23"/>
      <c r="F23"/>
    </row>
    <row r="24" spans="1:6">
      <c r="D24" s="49"/>
      <c r="E24"/>
      <c r="F24"/>
    </row>
    <row r="25" spans="1:6">
      <c r="D25" s="49"/>
      <c r="E25"/>
      <c r="F25"/>
    </row>
    <row r="26" spans="1:6">
      <c r="D26" s="49"/>
      <c r="E26"/>
      <c r="F26"/>
    </row>
    <row r="27" spans="1:6">
      <c r="D27" s="49"/>
      <c r="E27"/>
      <c r="F27"/>
    </row>
    <row r="28" spans="1:6">
      <c r="D28" s="49"/>
      <c r="E28"/>
      <c r="F28"/>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cccfe9-f6e2-40a9-aa95-a1c6ee22eee5">
      <Terms xmlns="http://schemas.microsoft.com/office/infopath/2007/PartnerControls"/>
    </lcf76f155ced4ddcb4097134ff3c332f>
    <TaxCatchAll xmlns="4af6047f-5c4e-4ccd-9b9f-d0472d2125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97B2D5234B7E479D3DA4F92BC62BC2" ma:contentTypeVersion="19" ma:contentTypeDescription="Create a new document." ma:contentTypeScope="" ma:versionID="310e7ba4b2930d190379c7bd9cdb289c">
  <xsd:schema xmlns:xsd="http://www.w3.org/2001/XMLSchema" xmlns:xs="http://www.w3.org/2001/XMLSchema" xmlns:p="http://schemas.microsoft.com/office/2006/metadata/properties" xmlns:ns2="b3cccfe9-f6e2-40a9-aa95-a1c6ee22eee5" xmlns:ns3="4af6047f-5c4e-4ccd-9b9f-d0472d21258b" targetNamespace="http://schemas.microsoft.com/office/2006/metadata/properties" ma:root="true" ma:fieldsID="4b162769826c2ee02109da6839366954" ns2:_="" ns3:_="">
    <xsd:import namespace="b3cccfe9-f6e2-40a9-aa95-a1c6ee22eee5"/>
    <xsd:import namespace="4af6047f-5c4e-4ccd-9b9f-d0472d2125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ccfe9-f6e2-40a9-aa95-a1c6ee22e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647988-e896-429f-800c-246a5525afc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f6047f-5c4e-4ccd-9b9f-d0472d2125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fecb3b-dfd8-4366-8413-9a1ac52e01f9}" ma:internalName="TaxCatchAll" ma:showField="CatchAllData" ma:web="4af6047f-5c4e-4ccd-9b9f-d0472d212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6D6AE-08F5-449E-872F-59837F72AB1F}"/>
</file>

<file path=customXml/itemProps2.xml><?xml version="1.0" encoding="utf-8"?>
<ds:datastoreItem xmlns:ds="http://schemas.openxmlformats.org/officeDocument/2006/customXml" ds:itemID="{32856D3A-1D7B-42B3-8C5C-0BD7499EAE18}"/>
</file>

<file path=customXml/itemProps3.xml><?xml version="1.0" encoding="utf-8"?>
<ds:datastoreItem xmlns:ds="http://schemas.openxmlformats.org/officeDocument/2006/customXml" ds:itemID="{89E580CB-0824-43AA-A7AF-5B1FC4E0A050}"/>
</file>

<file path=docProps/app.xml><?xml version="1.0" encoding="utf-8"?>
<Properties xmlns="http://schemas.openxmlformats.org/officeDocument/2006/extended-properties" xmlns:vt="http://schemas.openxmlformats.org/officeDocument/2006/docPropsVTypes">
  <Application>Microsoft Excel Online</Application>
  <Manager/>
  <Company>Wyre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 Harris</dc:creator>
  <cp:keywords/>
  <dc:description/>
  <cp:lastModifiedBy>Briscoe, George</cp:lastModifiedBy>
  <cp:revision/>
  <dcterms:created xsi:type="dcterms:W3CDTF">2018-09-20T10:44:32Z</dcterms:created>
  <dcterms:modified xsi:type="dcterms:W3CDTF">2026-04-17T08:37:13Z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0x0101002197B2D5234B7E479D3DA4F92BC62BC2</vt:lpwstr>
  </property>
  <property fmtid="{D5CDD505-2E9C-101B-9397-08002B2CF9AE}" pid="3" name="MediaServiceImageTags">
    <vt:lpwstr/>
  </property>
</Properties>
</file>